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71017\LavoroGiornaliero\"/>
    </mc:Choice>
  </mc:AlternateContent>
  <xr:revisionPtr revIDLastSave="0" documentId="8_{C82C459E-1FBB-4F88-8FC1-AEE23C498BE3}" xr6:coauthVersionLast="34" xr6:coauthVersionMax="34" xr10:uidLastSave="{00000000-0000-0000-0000-000000000000}"/>
  <bookViews>
    <workbookView xWindow="480" yWindow="60" windowWidth="14115" windowHeight="7740" xr2:uid="{00000000-000D-0000-FFFF-FFFF00000000}"/>
  </bookViews>
  <sheets>
    <sheet name="Abfrage Alv_Fb" sheetId="1" r:id="rId1"/>
  </sheets>
  <calcPr calcId="162913"/>
</workbook>
</file>

<file path=xl/calcChain.xml><?xml version="1.0" encoding="utf-8"?>
<calcChain xmlns="http://schemas.openxmlformats.org/spreadsheetml/2006/main">
  <c r="L34" i="1" l="1"/>
  <c r="L5" i="1"/>
  <c r="J34" i="1"/>
  <c r="J5" i="1"/>
  <c r="E3" i="1" l="1"/>
  <c r="H3" i="1"/>
  <c r="J3" i="1" l="1"/>
  <c r="L3" i="1" l="1"/>
</calcChain>
</file>

<file path=xl/sharedStrings.xml><?xml version="1.0" encoding="utf-8"?>
<sst xmlns="http://schemas.openxmlformats.org/spreadsheetml/2006/main" count="500" uniqueCount="105">
  <si>
    <t>Abschnitt</t>
  </si>
  <si>
    <t>Segment</t>
  </si>
  <si>
    <t>Summe</t>
  </si>
  <si>
    <t>kein Umbau erforderlich</t>
  </si>
  <si>
    <t>Fulda-Würzburg</t>
  </si>
  <si>
    <t>Kassel-Fulda</t>
  </si>
  <si>
    <t>Länge der Tunnel [m]</t>
  </si>
  <si>
    <t>x</t>
  </si>
  <si>
    <t xml:space="preserve"> Oberzwehrener</t>
  </si>
  <si>
    <t xml:space="preserve"> Rengershäuser</t>
  </si>
  <si>
    <t xml:space="preserve"> Dörnhagen</t>
  </si>
  <si>
    <t xml:space="preserve"> Kehrenberg</t>
  </si>
  <si>
    <t xml:space="preserve"> Erbelberg</t>
  </si>
  <si>
    <t xml:space="preserve"> Hainbuch</t>
  </si>
  <si>
    <t xml:space="preserve"> Kaiserau</t>
  </si>
  <si>
    <t xml:space="preserve"> Weltkugel</t>
  </si>
  <si>
    <t xml:space="preserve"> Wildsberg</t>
  </si>
  <si>
    <t xml:space="preserve"> Sengeberg</t>
  </si>
  <si>
    <t xml:space="preserve"> Schalkenberg</t>
  </si>
  <si>
    <t xml:space="preserve"> Hainrode</t>
  </si>
  <si>
    <t xml:space="preserve"> Mühlbach</t>
  </si>
  <si>
    <t xml:space="preserve"> Schmitteberg</t>
  </si>
  <si>
    <t xml:space="preserve"> Kalter Sand</t>
  </si>
  <si>
    <t xml:space="preserve"> Schickeberg</t>
  </si>
  <si>
    <t xml:space="preserve"> Krämerskuppe</t>
  </si>
  <si>
    <t xml:space="preserve"> Kirchheim</t>
  </si>
  <si>
    <t xml:space="preserve"> Hattenberg</t>
  </si>
  <si>
    <t xml:space="preserve"> Warteküppel</t>
  </si>
  <si>
    <t xml:space="preserve"> Richthof</t>
  </si>
  <si>
    <t xml:space="preserve"> Dornbusch</t>
  </si>
  <si>
    <t xml:space="preserve"> Witzelshöhe</t>
  </si>
  <si>
    <t xml:space="preserve"> Eichberg</t>
  </si>
  <si>
    <t xml:space="preserve"> Ganzberg</t>
  </si>
  <si>
    <t xml:space="preserve"> Dietershan</t>
  </si>
  <si>
    <t xml:space="preserve"> Fulda Nord</t>
  </si>
  <si>
    <t xml:space="preserve"> Sulzhof</t>
  </si>
  <si>
    <t xml:space="preserve"> Hartberg</t>
  </si>
  <si>
    <t xml:space="preserve"> Kalbach</t>
  </si>
  <si>
    <t xml:space="preserve"> Bornhecke</t>
  </si>
  <si>
    <t xml:space="preserve"> Landrücken</t>
  </si>
  <si>
    <t xml:space="preserve"> Schwarzenfels</t>
  </si>
  <si>
    <t xml:space="preserve"> Altengronauer Forst</t>
  </si>
  <si>
    <t xml:space="preserve"> Roßbacher Forst</t>
  </si>
  <si>
    <t xml:space="preserve"> Dittenbrunner Höhe</t>
  </si>
  <si>
    <t xml:space="preserve"> Burgsinner Höhe</t>
  </si>
  <si>
    <t xml:space="preserve"> Sinnberg</t>
  </si>
  <si>
    <t xml:space="preserve"> Einmalberg</t>
  </si>
  <si>
    <t xml:space="preserve"> Mühlberg</t>
  </si>
  <si>
    <t xml:space="preserve"> Hanfgarten</t>
  </si>
  <si>
    <t xml:space="preserve"> Hohe Wart</t>
  </si>
  <si>
    <t xml:space="preserve"> Espenloh</t>
  </si>
  <si>
    <t xml:space="preserve"> Eichelberg</t>
  </si>
  <si>
    <t xml:space="preserve"> Neuberg</t>
  </si>
  <si>
    <t xml:space="preserve"> Roßberg</t>
  </si>
  <si>
    <t xml:space="preserve"> Steiberg</t>
  </si>
  <si>
    <t>Bemerkungen</t>
  </si>
  <si>
    <t xml:space="preserve">Länge Tunnel [m] </t>
  </si>
  <si>
    <r>
      <t>km</t>
    </r>
    <r>
      <rPr>
        <sz val="7"/>
        <rFont val="Microsoft Sans Serif"/>
        <family val="1"/>
        <charset val="204"/>
      </rPr>
      <t xml:space="preserve"> </t>
    </r>
    <r>
      <rPr>
        <b/>
        <sz val="7"/>
        <rFont val="Calibri"/>
        <family val="1"/>
        <charset val="204"/>
      </rPr>
      <t>von</t>
    </r>
  </si>
  <si>
    <r>
      <t>km</t>
    </r>
    <r>
      <rPr>
        <sz val="7"/>
        <rFont val="Microsoft Sans Serif"/>
        <family val="1"/>
        <charset val="204"/>
      </rPr>
      <t xml:space="preserve"> </t>
    </r>
    <r>
      <rPr>
        <b/>
        <sz val="7"/>
        <rFont val="Calibri"/>
        <family val="1"/>
        <charset val="204"/>
      </rPr>
      <t>bis</t>
    </r>
  </si>
  <si>
    <t>Umbaulänge 
R1+R2</t>
  </si>
  <si>
    <t>Zuordnung
PD</t>
  </si>
  <si>
    <t xml:space="preserve">Zuordnung
RB </t>
  </si>
  <si>
    <t>Kassel</t>
  </si>
  <si>
    <t>Mitte</t>
  </si>
  <si>
    <t>Würzburg</t>
  </si>
  <si>
    <t>Süd</t>
  </si>
  <si>
    <t>Einschätzung zur Schienenerneuerung (SE2) 
durch Alv und Fb Fahrbahn</t>
  </si>
  <si>
    <t xml:space="preserve">Einschätzung zur GoS
durch Alv und Fb Fahrbahn </t>
  </si>
  <si>
    <t>Länge Tunnel [m]</t>
  </si>
  <si>
    <r>
      <t xml:space="preserve">Bei Entscheidung keinen Umbau
Einschätzung Alv und Fb für die Lebensdauer </t>
    </r>
    <r>
      <rPr>
        <b/>
        <u/>
        <sz val="11"/>
        <rFont val="Calibri"/>
        <family val="2"/>
        <scheme val="minor"/>
      </rPr>
      <t>Schwelle+Bettung</t>
    </r>
  </si>
  <si>
    <t xml:space="preserve">Weiche oder Störstelle im Tunnel 
</t>
  </si>
  <si>
    <t>Einschätzung I.NPF 13 über "iProg" - siehe Register "Umbau Tunnel"</t>
  </si>
  <si>
    <t>Ansprechpartner
Alv Fahrbahn bei Rückfragen</t>
  </si>
  <si>
    <t>Ansprechpartner 
Fb Fahrbahn bei Rückfragen</t>
  </si>
  <si>
    <t>Umbau</t>
  </si>
  <si>
    <t xml:space="preserve"> kein Umbau</t>
  </si>
  <si>
    <t>10 Jahre nach SEII</t>
  </si>
  <si>
    <t>Oliver Birkenfeld</t>
  </si>
  <si>
    <t>Heiko Diehl</t>
  </si>
  <si>
    <t>SE II innerhalb von 5 Jahren</t>
  </si>
  <si>
    <t>Helmuth Unglaube</t>
  </si>
  <si>
    <t>Umbau erledigt</t>
  </si>
  <si>
    <t>entfällt</t>
  </si>
  <si>
    <t>Umbau bereits erfolgt März 2018</t>
  </si>
  <si>
    <t>kein Umbau</t>
  </si>
  <si>
    <t>GE</t>
  </si>
  <si>
    <t>SEII</t>
  </si>
  <si>
    <t>Um bau</t>
  </si>
  <si>
    <t>Bernhard Mauder</t>
  </si>
  <si>
    <t>Thomas Böhm</t>
  </si>
  <si>
    <t>Schiene abgenutzt-Ri 1 Erstlage</t>
  </si>
  <si>
    <t>nur noch 100 m nach WE 2018 in WV</t>
  </si>
  <si>
    <t>gerissene Schwellen</t>
  </si>
  <si>
    <t>Störstellen</t>
  </si>
  <si>
    <t>Schienen abgenutzt /FF</t>
  </si>
  <si>
    <t>störanf. Weichen + weiße Stellen z.B. 293,85</t>
  </si>
  <si>
    <t>Roland Wolf</t>
  </si>
  <si>
    <t>umgebaut 2012</t>
  </si>
  <si>
    <t>Störstellen, Schotter verklebt</t>
  </si>
  <si>
    <t>weiße Stellen, Weichen im Tunnel</t>
  </si>
  <si>
    <t>Störstellen Ri 2</t>
  </si>
  <si>
    <t>Schienen abgenutzt</t>
  </si>
  <si>
    <t>Umbau Weichen 121-124 im GJ 2018,  SEII innerhalb von 5 Jahren</t>
  </si>
  <si>
    <t>Feste Fahrbahn, SE II innerhalb von 5 Jahren</t>
  </si>
  <si>
    <t>GE = Komplettumbau (SEII/Schwelle/Bettung)
SEII = laut Abstimmung AP2 &gt; SEII mit Schwelle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</si>
</sst>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Microsoft Sans Serif"/>
      <family val="1"/>
      <charset val="204"/>
    </font>
    <font>
      <b/>
      <sz val="7"/>
      <name val="Calibri"/>
      <family val="1"/>
      <charset val="204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5" xfId="0" applyFont="1" applyBorder="1"/>
    <xf numFmtId="0" fontId="5" fillId="0" borderId="1" xfId="0" applyFont="1" applyBorder="1"/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9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5" borderId="8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3" xfId="0" applyFont="1" applyBorder="1" applyAlignment="1">
      <alignment horizontal="center" vertical="center"/>
    </xf>
    <xf numFmtId="0" fontId="4" fillId="0" borderId="0" xfId="0" applyFont="1" applyFill="1"/>
    <xf numFmtId="0" fontId="1" fillId="4" borderId="2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vertical="top"/>
    </xf>
    <xf numFmtId="0" fontId="1" fillId="4" borderId="25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5" xfId="0" applyFont="1" applyBorder="1"/>
    <xf numFmtId="0" fontId="4" fillId="0" borderId="24" xfId="0" applyFont="1" applyBorder="1"/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tabSelected="1" zoomScale="90" zoomScaleNormal="90" workbookViewId="0">
      <pane ySplit="2" topLeftCell="A3" activePane="bottomLeft" state="frozen"/>
      <selection pane="bottomLeft" activeCell="U18" sqref="U18"/>
    </sheetView>
  </sheetViews>
  <sheetFormatPr defaultColWidth="11.42578125" defaultRowHeight="15" outlineLevelCol="1" x14ac:dyDescent="0.25"/>
  <cols>
    <col min="1" max="3" width="11.42578125" style="38"/>
    <col min="4" max="4" width="26" style="38" bestFit="1" customWidth="1"/>
    <col min="5" max="7" width="19.7109375" style="37" customWidth="1"/>
    <col min="8" max="8" width="19.7109375" style="37" hidden="1" customWidth="1" outlineLevel="1"/>
    <col min="9" max="9" width="23" style="37" hidden="1" customWidth="1" outlineLevel="1"/>
    <col min="10" max="10" width="16.85546875" style="38" hidden="1" customWidth="1" outlineLevel="1"/>
    <col min="11" max="11" width="31.140625" style="37" hidden="1" customWidth="1" outlineLevel="1"/>
    <col min="12" max="12" width="16.42578125" style="37" hidden="1" customWidth="1" outlineLevel="1"/>
    <col min="13" max="15" width="40" style="38" hidden="1" customWidth="1" outlineLevel="1"/>
    <col min="16" max="16" width="40" style="38" hidden="1" customWidth="1" collapsed="1"/>
    <col min="17" max="17" width="40" style="38" hidden="1" customWidth="1"/>
    <col min="18" max="18" width="59.5703125" style="38" hidden="1" customWidth="1"/>
    <col min="19" max="19" width="45" style="38" bestFit="1" customWidth="1"/>
    <col min="20" max="16384" width="11.42578125" style="38"/>
  </cols>
  <sheetData>
    <row r="1" spans="1:19" ht="15.75" thickBot="1" x14ac:dyDescent="0.3">
      <c r="A1" s="35"/>
      <c r="B1" s="36"/>
      <c r="C1" s="36"/>
      <c r="D1" s="36"/>
      <c r="I1" s="63" t="s">
        <v>71</v>
      </c>
      <c r="J1" s="64"/>
      <c r="K1" s="64"/>
      <c r="L1" s="65"/>
    </row>
    <row r="2" spans="1:19" ht="36.75" customHeight="1" thickBot="1" x14ac:dyDescent="0.3">
      <c r="A2" s="46" t="s">
        <v>1</v>
      </c>
      <c r="B2" s="47" t="s">
        <v>61</v>
      </c>
      <c r="C2" s="47" t="s">
        <v>60</v>
      </c>
      <c r="D2" s="48" t="s">
        <v>0</v>
      </c>
      <c r="E2" s="49" t="s">
        <v>6</v>
      </c>
      <c r="F2" s="49" t="s">
        <v>57</v>
      </c>
      <c r="G2" s="49" t="s">
        <v>58</v>
      </c>
      <c r="H2" s="47" t="s">
        <v>59</v>
      </c>
      <c r="I2" s="50" t="s">
        <v>3</v>
      </c>
      <c r="J2" s="50" t="s">
        <v>56</v>
      </c>
      <c r="K2" s="51" t="s">
        <v>70</v>
      </c>
      <c r="L2" s="52" t="s">
        <v>68</v>
      </c>
      <c r="M2" s="53" t="s">
        <v>66</v>
      </c>
      <c r="N2" s="53" t="s">
        <v>67</v>
      </c>
      <c r="O2" s="53" t="s">
        <v>69</v>
      </c>
      <c r="P2" s="53" t="s">
        <v>72</v>
      </c>
      <c r="Q2" s="53" t="s">
        <v>73</v>
      </c>
      <c r="R2" s="53" t="s">
        <v>55</v>
      </c>
      <c r="S2" s="45" t="s">
        <v>104</v>
      </c>
    </row>
    <row r="3" spans="1:19" ht="15.75" thickBot="1" x14ac:dyDescent="0.3">
      <c r="A3" s="54"/>
      <c r="B3" s="55"/>
      <c r="C3" s="55"/>
      <c r="D3" s="56" t="s">
        <v>2</v>
      </c>
      <c r="E3" s="57">
        <f>SUM(E4:E53)</f>
        <v>88785</v>
      </c>
      <c r="F3" s="58"/>
      <c r="G3" s="58"/>
      <c r="H3" s="57">
        <f>SUM(H4:H53)</f>
        <v>177570</v>
      </c>
      <c r="I3" s="58"/>
      <c r="J3" s="57">
        <f>SUM(J4:J53)</f>
        <v>37423</v>
      </c>
      <c r="K3" s="58"/>
      <c r="L3" s="57">
        <f>SUM(L4:L53)</f>
        <v>51362</v>
      </c>
      <c r="M3" s="59"/>
      <c r="N3" s="59"/>
      <c r="O3" s="59"/>
      <c r="P3" s="59"/>
      <c r="Q3" s="59"/>
      <c r="R3" s="59"/>
      <c r="S3" s="60"/>
    </row>
    <row r="4" spans="1:19" ht="18.75" x14ac:dyDescent="0.3">
      <c r="A4" s="1"/>
      <c r="B4" s="14"/>
      <c r="C4" s="14"/>
      <c r="D4" s="20" t="s">
        <v>5</v>
      </c>
      <c r="E4" s="12"/>
      <c r="F4" s="3"/>
      <c r="G4" s="3"/>
      <c r="H4" s="12"/>
      <c r="I4" s="3"/>
      <c r="J4" s="16"/>
      <c r="K4" s="4"/>
      <c r="L4" s="16"/>
      <c r="M4" s="28"/>
      <c r="N4" s="28"/>
      <c r="O4" s="28"/>
      <c r="P4" s="28"/>
      <c r="Q4" s="28"/>
      <c r="R4" s="28"/>
      <c r="S4" s="28"/>
    </row>
    <row r="5" spans="1:19" x14ac:dyDescent="0.25">
      <c r="A5" s="1">
        <v>17</v>
      </c>
      <c r="B5" s="14" t="s">
        <v>63</v>
      </c>
      <c r="C5" s="14" t="s">
        <v>62</v>
      </c>
      <c r="D5" s="2" t="s">
        <v>8</v>
      </c>
      <c r="E5" s="12">
        <v>1154</v>
      </c>
      <c r="F5" s="3">
        <v>148.333</v>
      </c>
      <c r="G5" s="3">
        <v>149.48699999999999</v>
      </c>
      <c r="H5" s="12">
        <v>2308</v>
      </c>
      <c r="I5" s="3" t="s">
        <v>7</v>
      </c>
      <c r="J5" s="61">
        <f>SUM(E5:E12)+SUM(E14:E18)+SUM(E26:E29)+E31</f>
        <v>27212</v>
      </c>
      <c r="K5" s="4"/>
      <c r="L5" s="61">
        <f>E13+SUM(E19:E25)+E30</f>
        <v>22089</v>
      </c>
      <c r="M5" s="22" t="s">
        <v>74</v>
      </c>
      <c r="N5" s="22" t="s">
        <v>75</v>
      </c>
      <c r="O5" s="28" t="s">
        <v>76</v>
      </c>
      <c r="P5" s="22" t="s">
        <v>77</v>
      </c>
      <c r="Q5" s="28" t="s">
        <v>78</v>
      </c>
      <c r="R5" s="22" t="s">
        <v>79</v>
      </c>
      <c r="S5" s="22" t="s">
        <v>86</v>
      </c>
    </row>
    <row r="6" spans="1:19" x14ac:dyDescent="0.25">
      <c r="A6" s="1">
        <v>18</v>
      </c>
      <c r="B6" s="14" t="s">
        <v>63</v>
      </c>
      <c r="C6" s="14" t="s">
        <v>62</v>
      </c>
      <c r="D6" s="2" t="s">
        <v>9</v>
      </c>
      <c r="E6" s="12">
        <v>1569</v>
      </c>
      <c r="F6" s="3">
        <v>150.04400000000001</v>
      </c>
      <c r="G6" s="3">
        <v>151.613</v>
      </c>
      <c r="H6" s="12">
        <v>3138</v>
      </c>
      <c r="I6" s="3" t="s">
        <v>7</v>
      </c>
      <c r="J6" s="61"/>
      <c r="K6" s="4"/>
      <c r="L6" s="61"/>
      <c r="M6" s="22" t="s">
        <v>74</v>
      </c>
      <c r="N6" s="22" t="s">
        <v>75</v>
      </c>
      <c r="O6" s="28" t="s">
        <v>76</v>
      </c>
      <c r="P6" s="22" t="s">
        <v>77</v>
      </c>
      <c r="Q6" s="28" t="s">
        <v>78</v>
      </c>
      <c r="R6" s="22" t="s">
        <v>79</v>
      </c>
      <c r="S6" s="22" t="s">
        <v>86</v>
      </c>
    </row>
    <row r="7" spans="1:19" x14ac:dyDescent="0.25">
      <c r="A7" s="1">
        <v>19</v>
      </c>
      <c r="B7" s="14" t="s">
        <v>63</v>
      </c>
      <c r="C7" s="14" t="s">
        <v>62</v>
      </c>
      <c r="D7" s="2" t="s">
        <v>10</v>
      </c>
      <c r="E7" s="12">
        <v>739</v>
      </c>
      <c r="F7" s="3">
        <v>153.97900000000001</v>
      </c>
      <c r="G7" s="3">
        <v>154.71799999999999</v>
      </c>
      <c r="H7" s="12">
        <v>1478</v>
      </c>
      <c r="I7" s="3" t="s">
        <v>7</v>
      </c>
      <c r="J7" s="61"/>
      <c r="K7" s="4"/>
      <c r="L7" s="61"/>
      <c r="M7" s="28" t="s">
        <v>74</v>
      </c>
      <c r="N7" s="28" t="s">
        <v>74</v>
      </c>
      <c r="O7" s="28" t="s">
        <v>76</v>
      </c>
      <c r="P7" s="22" t="s">
        <v>77</v>
      </c>
      <c r="Q7" s="28" t="s">
        <v>78</v>
      </c>
      <c r="R7" s="28"/>
      <c r="S7" s="28" t="s">
        <v>85</v>
      </c>
    </row>
    <row r="8" spans="1:19" x14ac:dyDescent="0.25">
      <c r="A8" s="1">
        <v>20</v>
      </c>
      <c r="B8" s="14" t="s">
        <v>63</v>
      </c>
      <c r="C8" s="14" t="s">
        <v>62</v>
      </c>
      <c r="D8" s="2" t="s">
        <v>11</v>
      </c>
      <c r="E8" s="12">
        <v>2400</v>
      </c>
      <c r="F8" s="3">
        <v>157.137</v>
      </c>
      <c r="G8" s="3">
        <v>159.53700000000001</v>
      </c>
      <c r="H8" s="12">
        <v>4800</v>
      </c>
      <c r="I8" s="3" t="s">
        <v>7</v>
      </c>
      <c r="J8" s="61"/>
      <c r="K8" s="4"/>
      <c r="L8" s="61"/>
      <c r="M8" s="22" t="s">
        <v>74</v>
      </c>
      <c r="N8" s="22" t="s">
        <v>75</v>
      </c>
      <c r="O8" s="28" t="s">
        <v>76</v>
      </c>
      <c r="P8" s="22" t="s">
        <v>77</v>
      </c>
      <c r="Q8" s="28" t="s">
        <v>78</v>
      </c>
      <c r="R8" s="22" t="s">
        <v>79</v>
      </c>
      <c r="S8" s="22" t="s">
        <v>86</v>
      </c>
    </row>
    <row r="9" spans="1:19" x14ac:dyDescent="0.25">
      <c r="A9" s="1">
        <v>21</v>
      </c>
      <c r="B9" s="14" t="s">
        <v>63</v>
      </c>
      <c r="C9" s="14" t="s">
        <v>62</v>
      </c>
      <c r="D9" s="2" t="s">
        <v>12</v>
      </c>
      <c r="E9" s="12">
        <v>229</v>
      </c>
      <c r="F9" s="3">
        <v>162.75399999999999</v>
      </c>
      <c r="G9" s="3">
        <v>162.983</v>
      </c>
      <c r="H9" s="12">
        <v>458</v>
      </c>
      <c r="I9" s="3" t="s">
        <v>7</v>
      </c>
      <c r="J9" s="61"/>
      <c r="K9" s="4"/>
      <c r="L9" s="61"/>
      <c r="M9" s="28" t="s">
        <v>74</v>
      </c>
      <c r="N9" s="28" t="s">
        <v>74</v>
      </c>
      <c r="O9" s="28" t="s">
        <v>76</v>
      </c>
      <c r="P9" s="22" t="s">
        <v>77</v>
      </c>
      <c r="Q9" s="28" t="s">
        <v>78</v>
      </c>
      <c r="R9" s="28"/>
      <c r="S9" s="28" t="s">
        <v>85</v>
      </c>
    </row>
    <row r="10" spans="1:19" x14ac:dyDescent="0.25">
      <c r="A10" s="1">
        <v>22</v>
      </c>
      <c r="B10" s="14" t="s">
        <v>63</v>
      </c>
      <c r="C10" s="14" t="s">
        <v>62</v>
      </c>
      <c r="D10" s="2" t="s">
        <v>13</v>
      </c>
      <c r="E10" s="12">
        <v>1520</v>
      </c>
      <c r="F10" s="3">
        <v>163.613</v>
      </c>
      <c r="G10" s="3">
        <v>165.13300000000001</v>
      </c>
      <c r="H10" s="12">
        <v>3040</v>
      </c>
      <c r="I10" s="3" t="s">
        <v>7</v>
      </c>
      <c r="J10" s="61"/>
      <c r="K10" s="4"/>
      <c r="L10" s="61"/>
      <c r="M10" s="22" t="s">
        <v>74</v>
      </c>
      <c r="N10" s="22" t="s">
        <v>75</v>
      </c>
      <c r="O10" s="28" t="s">
        <v>76</v>
      </c>
      <c r="P10" s="22" t="s">
        <v>77</v>
      </c>
      <c r="Q10" s="28" t="s">
        <v>78</v>
      </c>
      <c r="R10" s="22" t="s">
        <v>79</v>
      </c>
      <c r="S10" s="22" t="s">
        <v>86</v>
      </c>
    </row>
    <row r="11" spans="1:19" x14ac:dyDescent="0.25">
      <c r="A11" s="1">
        <v>23</v>
      </c>
      <c r="B11" s="14" t="s">
        <v>63</v>
      </c>
      <c r="C11" s="14" t="s">
        <v>62</v>
      </c>
      <c r="D11" s="2" t="s">
        <v>14</v>
      </c>
      <c r="E11" s="12">
        <v>1861</v>
      </c>
      <c r="F11" s="3">
        <v>165.17</v>
      </c>
      <c r="G11" s="3">
        <v>167.03100000000001</v>
      </c>
      <c r="H11" s="12">
        <v>3722</v>
      </c>
      <c r="I11" s="3" t="s">
        <v>7</v>
      </c>
      <c r="J11" s="61"/>
      <c r="K11" s="4"/>
      <c r="L11" s="61"/>
      <c r="M11" s="22" t="s">
        <v>74</v>
      </c>
      <c r="N11" s="22" t="s">
        <v>75</v>
      </c>
      <c r="O11" s="28" t="s">
        <v>76</v>
      </c>
      <c r="P11" s="22" t="s">
        <v>77</v>
      </c>
      <c r="Q11" s="28" t="s">
        <v>78</v>
      </c>
      <c r="R11" s="22" t="s">
        <v>79</v>
      </c>
      <c r="S11" s="22" t="s">
        <v>86</v>
      </c>
    </row>
    <row r="12" spans="1:19" x14ac:dyDescent="0.25">
      <c r="A12" s="1">
        <v>24</v>
      </c>
      <c r="B12" s="14" t="s">
        <v>63</v>
      </c>
      <c r="C12" s="14" t="s">
        <v>62</v>
      </c>
      <c r="D12" s="2" t="s">
        <v>15</v>
      </c>
      <c r="E12" s="12">
        <v>1641</v>
      </c>
      <c r="F12" s="3">
        <v>167.45500000000001</v>
      </c>
      <c r="G12" s="3">
        <v>169.096</v>
      </c>
      <c r="H12" s="12">
        <v>3282</v>
      </c>
      <c r="I12" s="3" t="s">
        <v>7</v>
      </c>
      <c r="J12" s="61"/>
      <c r="K12" s="4"/>
      <c r="L12" s="61"/>
      <c r="M12" s="22" t="s">
        <v>74</v>
      </c>
      <c r="N12" s="22" t="s">
        <v>75</v>
      </c>
      <c r="O12" s="28" t="s">
        <v>76</v>
      </c>
      <c r="P12" s="22" t="s">
        <v>77</v>
      </c>
      <c r="Q12" s="28" t="s">
        <v>78</v>
      </c>
      <c r="R12" s="22" t="s">
        <v>79</v>
      </c>
      <c r="S12" s="22" t="s">
        <v>86</v>
      </c>
    </row>
    <row r="13" spans="1:19" x14ac:dyDescent="0.25">
      <c r="A13" s="1">
        <v>25</v>
      </c>
      <c r="B13" s="14" t="s">
        <v>63</v>
      </c>
      <c r="C13" s="14" t="s">
        <v>62</v>
      </c>
      <c r="D13" s="2" t="s">
        <v>16</v>
      </c>
      <c r="E13" s="12">
        <v>2708</v>
      </c>
      <c r="F13" s="3">
        <v>170.76</v>
      </c>
      <c r="G13" s="3">
        <v>173.46799999999999</v>
      </c>
      <c r="H13" s="12">
        <v>5416</v>
      </c>
      <c r="I13" s="3"/>
      <c r="J13" s="61"/>
      <c r="K13" s="4" t="s">
        <v>7</v>
      </c>
      <c r="L13" s="61"/>
      <c r="M13" s="22" t="s">
        <v>74</v>
      </c>
      <c r="N13" s="22" t="s">
        <v>75</v>
      </c>
      <c r="O13" s="28" t="s">
        <v>76</v>
      </c>
      <c r="P13" s="22" t="s">
        <v>77</v>
      </c>
      <c r="Q13" s="28" t="s">
        <v>78</v>
      </c>
      <c r="R13" s="28" t="s">
        <v>102</v>
      </c>
      <c r="S13" s="22" t="s">
        <v>86</v>
      </c>
    </row>
    <row r="14" spans="1:19" x14ac:dyDescent="0.25">
      <c r="A14" s="1">
        <v>26</v>
      </c>
      <c r="B14" s="14" t="s">
        <v>63</v>
      </c>
      <c r="C14" s="14" t="s">
        <v>62</v>
      </c>
      <c r="D14" s="2" t="s">
        <v>17</v>
      </c>
      <c r="E14" s="12">
        <v>2807</v>
      </c>
      <c r="F14" s="3">
        <v>175.34800000000001</v>
      </c>
      <c r="G14" s="3">
        <v>178.155</v>
      </c>
      <c r="H14" s="12">
        <v>5614</v>
      </c>
      <c r="I14" s="3" t="s">
        <v>7</v>
      </c>
      <c r="J14" s="61"/>
      <c r="K14" s="4"/>
      <c r="L14" s="61"/>
      <c r="M14" s="22" t="s">
        <v>74</v>
      </c>
      <c r="N14" s="22" t="s">
        <v>75</v>
      </c>
      <c r="O14" s="28" t="s">
        <v>76</v>
      </c>
      <c r="P14" s="22" t="s">
        <v>77</v>
      </c>
      <c r="Q14" s="28" t="s">
        <v>78</v>
      </c>
      <c r="R14" s="28" t="s">
        <v>103</v>
      </c>
      <c r="S14" s="22" t="s">
        <v>86</v>
      </c>
    </row>
    <row r="15" spans="1:19" x14ac:dyDescent="0.25">
      <c r="A15" s="1">
        <v>27</v>
      </c>
      <c r="B15" s="14" t="s">
        <v>63</v>
      </c>
      <c r="C15" s="14" t="s">
        <v>62</v>
      </c>
      <c r="D15" s="2" t="s">
        <v>18</v>
      </c>
      <c r="E15" s="12">
        <v>2835</v>
      </c>
      <c r="F15" s="3">
        <v>180.67400000000001</v>
      </c>
      <c r="G15" s="3">
        <v>183.50899999999999</v>
      </c>
      <c r="H15" s="12">
        <v>5670</v>
      </c>
      <c r="I15" s="3" t="s">
        <v>7</v>
      </c>
      <c r="J15" s="61"/>
      <c r="K15" s="4"/>
      <c r="L15" s="61"/>
      <c r="M15" s="22" t="s">
        <v>74</v>
      </c>
      <c r="N15" s="22" t="s">
        <v>75</v>
      </c>
      <c r="O15" s="28" t="s">
        <v>76</v>
      </c>
      <c r="P15" s="22" t="s">
        <v>77</v>
      </c>
      <c r="Q15" s="28" t="s">
        <v>78</v>
      </c>
      <c r="R15" s="22" t="s">
        <v>79</v>
      </c>
      <c r="S15" s="22" t="s">
        <v>86</v>
      </c>
    </row>
    <row r="16" spans="1:19" x14ac:dyDescent="0.25">
      <c r="A16" s="17">
        <v>28</v>
      </c>
      <c r="B16" s="14" t="s">
        <v>63</v>
      </c>
      <c r="C16" s="14" t="s">
        <v>62</v>
      </c>
      <c r="D16" s="2" t="s">
        <v>19</v>
      </c>
      <c r="E16" s="12">
        <v>5370</v>
      </c>
      <c r="F16" s="3">
        <v>183.739</v>
      </c>
      <c r="G16" s="3">
        <v>189.10900000000001</v>
      </c>
      <c r="H16" s="12">
        <v>10740</v>
      </c>
      <c r="I16" s="3" t="s">
        <v>7</v>
      </c>
      <c r="J16" s="61"/>
      <c r="K16" s="4"/>
      <c r="L16" s="61"/>
      <c r="M16" s="22" t="s">
        <v>74</v>
      </c>
      <c r="N16" s="22" t="s">
        <v>75</v>
      </c>
      <c r="O16" s="28" t="s">
        <v>76</v>
      </c>
      <c r="P16" s="22" t="s">
        <v>77</v>
      </c>
      <c r="Q16" s="28" t="s">
        <v>78</v>
      </c>
      <c r="R16" s="22" t="s">
        <v>79</v>
      </c>
      <c r="S16" s="22" t="s">
        <v>86</v>
      </c>
    </row>
    <row r="17" spans="1:19" x14ac:dyDescent="0.25">
      <c r="A17" s="1">
        <v>29</v>
      </c>
      <c r="B17" s="14" t="s">
        <v>63</v>
      </c>
      <c r="C17" s="14" t="s">
        <v>62</v>
      </c>
      <c r="D17" s="2" t="s">
        <v>20</v>
      </c>
      <c r="E17" s="12">
        <v>1697</v>
      </c>
      <c r="F17" s="3">
        <v>189.83</v>
      </c>
      <c r="G17" s="3">
        <v>191.52699999999999</v>
      </c>
      <c r="H17" s="12">
        <v>3394</v>
      </c>
      <c r="I17" s="3" t="s">
        <v>7</v>
      </c>
      <c r="J17" s="61"/>
      <c r="K17" s="4"/>
      <c r="L17" s="61"/>
      <c r="M17" s="22" t="s">
        <v>74</v>
      </c>
      <c r="N17" s="22" t="s">
        <v>75</v>
      </c>
      <c r="O17" s="28" t="s">
        <v>76</v>
      </c>
      <c r="P17" s="22" t="s">
        <v>77</v>
      </c>
      <c r="Q17" s="28" t="s">
        <v>78</v>
      </c>
      <c r="R17" s="22" t="s">
        <v>79</v>
      </c>
      <c r="S17" s="22" t="s">
        <v>86</v>
      </c>
    </row>
    <row r="18" spans="1:19" x14ac:dyDescent="0.25">
      <c r="A18" s="1">
        <v>30</v>
      </c>
      <c r="B18" s="14" t="s">
        <v>63</v>
      </c>
      <c r="C18" s="14" t="s">
        <v>62</v>
      </c>
      <c r="D18" s="2" t="s">
        <v>21</v>
      </c>
      <c r="E18" s="12">
        <v>321</v>
      </c>
      <c r="F18" s="3">
        <v>191.61</v>
      </c>
      <c r="G18" s="3">
        <v>191.93100000000001</v>
      </c>
      <c r="H18" s="12">
        <v>642</v>
      </c>
      <c r="I18" s="3" t="s">
        <v>7</v>
      </c>
      <c r="J18" s="61"/>
      <c r="K18" s="4"/>
      <c r="L18" s="61"/>
      <c r="M18" s="28" t="s">
        <v>74</v>
      </c>
      <c r="N18" s="28" t="s">
        <v>74</v>
      </c>
      <c r="O18" s="28" t="s">
        <v>76</v>
      </c>
      <c r="P18" s="22" t="s">
        <v>77</v>
      </c>
      <c r="Q18" s="28" t="s">
        <v>78</v>
      </c>
      <c r="R18" s="28"/>
      <c r="S18" s="28" t="s">
        <v>85</v>
      </c>
    </row>
    <row r="19" spans="1:19" x14ac:dyDescent="0.25">
      <c r="A19" s="1">
        <v>31</v>
      </c>
      <c r="B19" s="14" t="s">
        <v>63</v>
      </c>
      <c r="C19" s="14" t="s">
        <v>62</v>
      </c>
      <c r="D19" s="2" t="s">
        <v>22</v>
      </c>
      <c r="E19" s="12">
        <v>1043</v>
      </c>
      <c r="F19" s="3">
        <v>192.92099999999999</v>
      </c>
      <c r="G19" s="3">
        <v>193.964</v>
      </c>
      <c r="H19" s="12">
        <v>2086</v>
      </c>
      <c r="I19" s="3"/>
      <c r="J19" s="61"/>
      <c r="K19" s="4" t="s">
        <v>7</v>
      </c>
      <c r="L19" s="61"/>
      <c r="M19" s="22" t="s">
        <v>74</v>
      </c>
      <c r="N19" s="22" t="s">
        <v>75</v>
      </c>
      <c r="O19" s="28" t="s">
        <v>76</v>
      </c>
      <c r="P19" s="28" t="s">
        <v>80</v>
      </c>
      <c r="Q19" s="28" t="s">
        <v>78</v>
      </c>
      <c r="R19" s="22" t="s">
        <v>79</v>
      </c>
      <c r="S19" s="22" t="s">
        <v>86</v>
      </c>
    </row>
    <row r="20" spans="1:19" x14ac:dyDescent="0.25">
      <c r="A20" s="1">
        <v>32</v>
      </c>
      <c r="B20" s="14" t="s">
        <v>63</v>
      </c>
      <c r="C20" s="14" t="s">
        <v>62</v>
      </c>
      <c r="D20" s="2" t="s">
        <v>23</v>
      </c>
      <c r="E20" s="12">
        <v>1517</v>
      </c>
      <c r="F20" s="3">
        <v>194.29300000000001</v>
      </c>
      <c r="G20" s="3">
        <v>195.81</v>
      </c>
      <c r="H20" s="12">
        <v>3034</v>
      </c>
      <c r="I20" s="3"/>
      <c r="J20" s="61"/>
      <c r="K20" s="4" t="s">
        <v>7</v>
      </c>
      <c r="L20" s="61"/>
      <c r="M20" s="22" t="s">
        <v>74</v>
      </c>
      <c r="N20" s="22" t="s">
        <v>75</v>
      </c>
      <c r="O20" s="28" t="s">
        <v>76</v>
      </c>
      <c r="P20" s="28" t="s">
        <v>80</v>
      </c>
      <c r="Q20" s="28" t="s">
        <v>78</v>
      </c>
      <c r="R20" s="22" t="s">
        <v>79</v>
      </c>
      <c r="S20" s="22" t="s">
        <v>86</v>
      </c>
    </row>
    <row r="21" spans="1:19" x14ac:dyDescent="0.25">
      <c r="A21" s="1">
        <v>33</v>
      </c>
      <c r="B21" s="14" t="s">
        <v>63</v>
      </c>
      <c r="C21" s="14" t="s">
        <v>62</v>
      </c>
      <c r="D21" s="2" t="s">
        <v>24</v>
      </c>
      <c r="E21" s="12">
        <v>838</v>
      </c>
      <c r="F21" s="3">
        <v>197.155</v>
      </c>
      <c r="G21" s="3">
        <v>197.99299999999999</v>
      </c>
      <c r="H21" s="12">
        <v>1676</v>
      </c>
      <c r="I21" s="3"/>
      <c r="J21" s="61"/>
      <c r="K21" s="4" t="s">
        <v>7</v>
      </c>
      <c r="L21" s="61"/>
      <c r="M21" s="28" t="s">
        <v>74</v>
      </c>
      <c r="N21" s="28" t="s">
        <v>74</v>
      </c>
      <c r="O21" s="39"/>
      <c r="P21" s="28" t="s">
        <v>80</v>
      </c>
      <c r="Q21" s="28" t="s">
        <v>78</v>
      </c>
      <c r="R21" s="28"/>
      <c r="S21" s="28" t="s">
        <v>85</v>
      </c>
    </row>
    <row r="22" spans="1:19" x14ac:dyDescent="0.25">
      <c r="A22" s="1">
        <v>34</v>
      </c>
      <c r="B22" s="14" t="s">
        <v>63</v>
      </c>
      <c r="C22" s="14" t="s">
        <v>62</v>
      </c>
      <c r="D22" s="2" t="s">
        <v>25</v>
      </c>
      <c r="E22" s="12">
        <v>3819</v>
      </c>
      <c r="F22" s="3">
        <v>199.035</v>
      </c>
      <c r="G22" s="3">
        <v>202.85400000000001</v>
      </c>
      <c r="H22" s="12">
        <v>7638</v>
      </c>
      <c r="I22" s="3"/>
      <c r="J22" s="61"/>
      <c r="K22" s="4" t="s">
        <v>7</v>
      </c>
      <c r="L22" s="61"/>
      <c r="M22" s="22" t="s">
        <v>74</v>
      </c>
      <c r="N22" s="22" t="s">
        <v>75</v>
      </c>
      <c r="O22" s="28" t="s">
        <v>76</v>
      </c>
      <c r="P22" s="28" t="s">
        <v>80</v>
      </c>
      <c r="Q22" s="28" t="s">
        <v>78</v>
      </c>
      <c r="R22" s="22" t="s">
        <v>79</v>
      </c>
      <c r="S22" s="22" t="s">
        <v>86</v>
      </c>
    </row>
    <row r="23" spans="1:19" x14ac:dyDescent="0.25">
      <c r="A23" s="1">
        <v>35</v>
      </c>
      <c r="B23" s="14" t="s">
        <v>63</v>
      </c>
      <c r="C23" s="14" t="s">
        <v>62</v>
      </c>
      <c r="D23" s="2" t="s">
        <v>26</v>
      </c>
      <c r="E23" s="12">
        <v>444</v>
      </c>
      <c r="F23" s="3">
        <v>203.85300000000001</v>
      </c>
      <c r="G23" s="3">
        <v>204.297</v>
      </c>
      <c r="H23" s="12">
        <v>888</v>
      </c>
      <c r="I23" s="3"/>
      <c r="J23" s="61"/>
      <c r="K23" s="4" t="s">
        <v>7</v>
      </c>
      <c r="L23" s="61"/>
      <c r="M23" s="28" t="s">
        <v>74</v>
      </c>
      <c r="N23" s="28" t="s">
        <v>74</v>
      </c>
      <c r="O23" s="39"/>
      <c r="P23" s="28" t="s">
        <v>80</v>
      </c>
      <c r="Q23" s="28" t="s">
        <v>78</v>
      </c>
      <c r="R23" s="28"/>
      <c r="S23" s="28" t="s">
        <v>85</v>
      </c>
    </row>
    <row r="24" spans="1:19" x14ac:dyDescent="0.25">
      <c r="A24" s="1">
        <v>36</v>
      </c>
      <c r="B24" s="14" t="s">
        <v>63</v>
      </c>
      <c r="C24" s="14" t="s">
        <v>62</v>
      </c>
      <c r="D24" s="2" t="s">
        <v>27</v>
      </c>
      <c r="E24" s="12">
        <v>835</v>
      </c>
      <c r="F24" s="3">
        <v>204.93</v>
      </c>
      <c r="G24" s="3">
        <v>205.76499999999999</v>
      </c>
      <c r="H24" s="12">
        <v>1670</v>
      </c>
      <c r="I24" s="3"/>
      <c r="J24" s="61"/>
      <c r="K24" s="4" t="s">
        <v>7</v>
      </c>
      <c r="L24" s="61"/>
      <c r="M24" s="28" t="s">
        <v>74</v>
      </c>
      <c r="N24" s="28" t="s">
        <v>74</v>
      </c>
      <c r="O24" s="39"/>
      <c r="P24" s="28" t="s">
        <v>80</v>
      </c>
      <c r="Q24" s="28" t="s">
        <v>78</v>
      </c>
      <c r="R24" s="28"/>
      <c r="S24" s="28" t="s">
        <v>85</v>
      </c>
    </row>
    <row r="25" spans="1:19" x14ac:dyDescent="0.25">
      <c r="A25" s="1">
        <v>37</v>
      </c>
      <c r="B25" s="14" t="s">
        <v>63</v>
      </c>
      <c r="C25" s="14" t="s">
        <v>62</v>
      </c>
      <c r="D25" s="2" t="s">
        <v>28</v>
      </c>
      <c r="E25" s="12">
        <v>3510</v>
      </c>
      <c r="F25" s="3">
        <v>208.13499999999999</v>
      </c>
      <c r="G25" s="3">
        <v>211.64500000000001</v>
      </c>
      <c r="H25" s="12">
        <v>7020</v>
      </c>
      <c r="I25" s="3"/>
      <c r="J25" s="61"/>
      <c r="K25" s="4" t="s">
        <v>7</v>
      </c>
      <c r="L25" s="61"/>
      <c r="M25" s="22" t="s">
        <v>74</v>
      </c>
      <c r="N25" s="22" t="s">
        <v>75</v>
      </c>
      <c r="O25" s="28" t="s">
        <v>76</v>
      </c>
      <c r="P25" s="28" t="s">
        <v>80</v>
      </c>
      <c r="Q25" s="28" t="s">
        <v>78</v>
      </c>
      <c r="R25" s="22" t="s">
        <v>79</v>
      </c>
      <c r="S25" s="22" t="s">
        <v>86</v>
      </c>
    </row>
    <row r="26" spans="1:19" x14ac:dyDescent="0.25">
      <c r="A26" s="1">
        <v>38</v>
      </c>
      <c r="B26" s="14" t="s">
        <v>63</v>
      </c>
      <c r="C26" s="14" t="s">
        <v>62</v>
      </c>
      <c r="D26" s="2" t="s">
        <v>29</v>
      </c>
      <c r="E26" s="12">
        <v>557</v>
      </c>
      <c r="F26" s="3">
        <v>212.76599999999999</v>
      </c>
      <c r="G26" s="3">
        <v>213.32300000000001</v>
      </c>
      <c r="H26" s="12">
        <v>1114</v>
      </c>
      <c r="I26" s="3" t="s">
        <v>7</v>
      </c>
      <c r="J26" s="61"/>
      <c r="K26" s="4"/>
      <c r="L26" s="61"/>
      <c r="M26" s="28" t="s">
        <v>74</v>
      </c>
      <c r="N26" s="39" t="s">
        <v>74</v>
      </c>
      <c r="O26" s="39"/>
      <c r="P26" s="28" t="s">
        <v>80</v>
      </c>
      <c r="Q26" s="28" t="s">
        <v>78</v>
      </c>
      <c r="R26" s="28"/>
      <c r="S26" s="28" t="s">
        <v>85</v>
      </c>
    </row>
    <row r="27" spans="1:19" x14ac:dyDescent="0.25">
      <c r="A27" s="1">
        <v>39</v>
      </c>
      <c r="B27" s="14" t="s">
        <v>63</v>
      </c>
      <c r="C27" s="14" t="s">
        <v>62</v>
      </c>
      <c r="D27" s="2" t="s">
        <v>30</v>
      </c>
      <c r="E27" s="12">
        <v>796</v>
      </c>
      <c r="F27" s="3">
        <v>215.39699999999999</v>
      </c>
      <c r="G27" s="3">
        <v>216.19300000000001</v>
      </c>
      <c r="H27" s="12">
        <v>1592</v>
      </c>
      <c r="I27" s="3" t="s">
        <v>7</v>
      </c>
      <c r="J27" s="61"/>
      <c r="K27" s="4"/>
      <c r="L27" s="61"/>
      <c r="M27" s="28" t="s">
        <v>74</v>
      </c>
      <c r="N27" s="39" t="s">
        <v>74</v>
      </c>
      <c r="O27" s="39"/>
      <c r="P27" s="28" t="s">
        <v>80</v>
      </c>
      <c r="Q27" s="28" t="s">
        <v>78</v>
      </c>
      <c r="R27" s="28"/>
      <c r="S27" s="28" t="s">
        <v>85</v>
      </c>
    </row>
    <row r="28" spans="1:19" x14ac:dyDescent="0.25">
      <c r="A28" s="1">
        <v>40</v>
      </c>
      <c r="B28" s="14" t="s">
        <v>63</v>
      </c>
      <c r="C28" s="14" t="s">
        <v>62</v>
      </c>
      <c r="D28" s="2" t="s">
        <v>31</v>
      </c>
      <c r="E28" s="12">
        <v>977</v>
      </c>
      <c r="F28" s="3">
        <v>216.697</v>
      </c>
      <c r="G28" s="3">
        <v>217.67400000000001</v>
      </c>
      <c r="H28" s="12">
        <v>1954</v>
      </c>
      <c r="I28" s="3" t="s">
        <v>7</v>
      </c>
      <c r="J28" s="61"/>
      <c r="K28" s="4"/>
      <c r="L28" s="61"/>
      <c r="M28" s="28" t="s">
        <v>74</v>
      </c>
      <c r="N28" s="39" t="s">
        <v>74</v>
      </c>
      <c r="O28" s="39"/>
      <c r="P28" s="28" t="s">
        <v>80</v>
      </c>
      <c r="Q28" s="28" t="s">
        <v>78</v>
      </c>
      <c r="R28" s="28"/>
      <c r="S28" s="28" t="s">
        <v>85</v>
      </c>
    </row>
    <row r="29" spans="1:19" x14ac:dyDescent="0.25">
      <c r="A29" s="1">
        <v>41</v>
      </c>
      <c r="B29" s="14" t="s">
        <v>63</v>
      </c>
      <c r="C29" s="14" t="s">
        <v>62</v>
      </c>
      <c r="D29" s="2" t="s">
        <v>32</v>
      </c>
      <c r="E29" s="12">
        <v>387</v>
      </c>
      <c r="F29" s="3">
        <v>220.17599999999999</v>
      </c>
      <c r="G29" s="3">
        <v>220.56299999999999</v>
      </c>
      <c r="H29" s="12">
        <v>774</v>
      </c>
      <c r="I29" s="3" t="s">
        <v>7</v>
      </c>
      <c r="J29" s="61"/>
      <c r="K29" s="4"/>
      <c r="L29" s="61"/>
      <c r="M29" s="28" t="s">
        <v>74</v>
      </c>
      <c r="N29" s="39" t="s">
        <v>74</v>
      </c>
      <c r="O29" s="39"/>
      <c r="P29" s="28" t="s">
        <v>80</v>
      </c>
      <c r="Q29" s="28" t="s">
        <v>78</v>
      </c>
      <c r="R29" s="28"/>
      <c r="S29" s="28" t="s">
        <v>85</v>
      </c>
    </row>
    <row r="30" spans="1:19" x14ac:dyDescent="0.25">
      <c r="A30" s="1">
        <v>42</v>
      </c>
      <c r="B30" s="14" t="s">
        <v>63</v>
      </c>
      <c r="C30" s="14" t="s">
        <v>62</v>
      </c>
      <c r="D30" s="2" t="s">
        <v>33</v>
      </c>
      <c r="E30" s="12">
        <v>7375</v>
      </c>
      <c r="F30" s="3">
        <v>223.67500000000001</v>
      </c>
      <c r="G30" s="3">
        <v>231.05</v>
      </c>
      <c r="H30" s="12">
        <v>14750</v>
      </c>
      <c r="I30" s="3"/>
      <c r="J30" s="61"/>
      <c r="K30" s="4" t="s">
        <v>7</v>
      </c>
      <c r="L30" s="61"/>
      <c r="M30" s="22" t="s">
        <v>74</v>
      </c>
      <c r="N30" s="22" t="s">
        <v>75</v>
      </c>
      <c r="O30" s="28" t="s">
        <v>76</v>
      </c>
      <c r="P30" s="28" t="s">
        <v>80</v>
      </c>
      <c r="Q30" s="28" t="s">
        <v>78</v>
      </c>
      <c r="R30" s="22" t="s">
        <v>79</v>
      </c>
      <c r="S30" s="22" t="s">
        <v>86</v>
      </c>
    </row>
    <row r="31" spans="1:19" ht="15.75" thickBot="1" x14ac:dyDescent="0.3">
      <c r="A31" s="5">
        <v>43</v>
      </c>
      <c r="B31" s="15" t="s">
        <v>63</v>
      </c>
      <c r="C31" s="15" t="s">
        <v>62</v>
      </c>
      <c r="D31" s="6" t="s">
        <v>34</v>
      </c>
      <c r="E31" s="34">
        <v>352</v>
      </c>
      <c r="F31" s="7">
        <v>231.35400000000001</v>
      </c>
      <c r="G31" s="7">
        <v>231.70599999999999</v>
      </c>
      <c r="H31" s="34">
        <v>704</v>
      </c>
      <c r="I31" s="7" t="s">
        <v>7</v>
      </c>
      <c r="J31" s="62"/>
      <c r="K31" s="8"/>
      <c r="L31" s="62"/>
      <c r="M31" s="29" t="s">
        <v>74</v>
      </c>
      <c r="N31" s="29" t="s">
        <v>74</v>
      </c>
      <c r="O31" s="40"/>
      <c r="P31" s="41" t="s">
        <v>80</v>
      </c>
      <c r="Q31" s="29" t="s">
        <v>78</v>
      </c>
      <c r="R31" s="29"/>
      <c r="S31" s="29" t="s">
        <v>85</v>
      </c>
    </row>
    <row r="32" spans="1:19" x14ac:dyDescent="0.25">
      <c r="A32" s="1"/>
      <c r="B32" s="14"/>
      <c r="C32" s="14"/>
      <c r="D32" s="42"/>
      <c r="E32" s="12"/>
      <c r="F32" s="3"/>
      <c r="G32" s="3"/>
      <c r="H32" s="12"/>
      <c r="I32" s="3"/>
      <c r="J32" s="16"/>
      <c r="K32" s="4"/>
      <c r="L32" s="16"/>
      <c r="M32" s="22"/>
      <c r="N32" s="22"/>
      <c r="O32" s="22"/>
      <c r="P32" s="22"/>
      <c r="Q32" s="22"/>
      <c r="R32" s="22"/>
      <c r="S32" s="22"/>
    </row>
    <row r="33" spans="1:19" ht="18.75" x14ac:dyDescent="0.3">
      <c r="A33" s="1"/>
      <c r="B33" s="14"/>
      <c r="C33" s="14"/>
      <c r="D33" s="21" t="s">
        <v>4</v>
      </c>
      <c r="E33" s="12"/>
      <c r="F33" s="3"/>
      <c r="G33" s="3"/>
      <c r="H33" s="12"/>
      <c r="I33" s="3"/>
      <c r="J33" s="16"/>
      <c r="K33" s="4"/>
      <c r="L33" s="16"/>
      <c r="M33" s="28"/>
      <c r="N33" s="28"/>
      <c r="O33" s="28"/>
      <c r="P33" s="28"/>
      <c r="Q33" s="28"/>
      <c r="R33" s="28"/>
      <c r="S33" s="28"/>
    </row>
    <row r="34" spans="1:19" x14ac:dyDescent="0.25">
      <c r="A34" s="1">
        <v>44</v>
      </c>
      <c r="B34" s="14" t="s">
        <v>63</v>
      </c>
      <c r="C34" s="14" t="s">
        <v>62</v>
      </c>
      <c r="D34" s="2" t="s">
        <v>35</v>
      </c>
      <c r="E34" s="12">
        <v>714</v>
      </c>
      <c r="F34" s="3">
        <v>241.244</v>
      </c>
      <c r="G34" s="3">
        <v>241.958</v>
      </c>
      <c r="H34" s="12">
        <v>1428</v>
      </c>
      <c r="I34" s="3"/>
      <c r="J34" s="61">
        <f>E35+E36+E39+E40+E43+E45+E47+E48+E53</f>
        <v>10211</v>
      </c>
      <c r="K34" s="4" t="s">
        <v>7</v>
      </c>
      <c r="L34" s="61">
        <f>E34+E37+E38+E41+E42+E44+E46+E49+E50+E51+E52</f>
        <v>29273</v>
      </c>
      <c r="M34" s="28" t="s">
        <v>74</v>
      </c>
      <c r="N34" s="28" t="s">
        <v>74</v>
      </c>
      <c r="O34" s="39"/>
      <c r="P34" s="28" t="s">
        <v>80</v>
      </c>
      <c r="Q34" s="28" t="s">
        <v>78</v>
      </c>
      <c r="R34" s="28"/>
      <c r="S34" s="28" t="s">
        <v>85</v>
      </c>
    </row>
    <row r="35" spans="1:19" x14ac:dyDescent="0.25">
      <c r="A35" s="1">
        <v>45</v>
      </c>
      <c r="B35" s="14" t="s">
        <v>63</v>
      </c>
      <c r="C35" s="14" t="s">
        <v>62</v>
      </c>
      <c r="D35" s="9" t="s">
        <v>36</v>
      </c>
      <c r="E35" s="13">
        <v>753</v>
      </c>
      <c r="F35" s="10">
        <v>246.51</v>
      </c>
      <c r="G35" s="10">
        <v>247.26300000000001</v>
      </c>
      <c r="H35" s="13">
        <v>1506</v>
      </c>
      <c r="I35" s="10" t="s">
        <v>7</v>
      </c>
      <c r="J35" s="61"/>
      <c r="K35" s="10"/>
      <c r="L35" s="61"/>
      <c r="M35" s="28" t="s">
        <v>74</v>
      </c>
      <c r="N35" s="28" t="s">
        <v>74</v>
      </c>
      <c r="O35" s="39"/>
      <c r="P35" s="28" t="s">
        <v>80</v>
      </c>
      <c r="Q35" s="28" t="s">
        <v>78</v>
      </c>
      <c r="R35" s="28"/>
      <c r="S35" s="28" t="s">
        <v>85</v>
      </c>
    </row>
    <row r="36" spans="1:19" x14ac:dyDescent="0.25">
      <c r="A36" s="1">
        <v>46</v>
      </c>
      <c r="B36" s="14" t="s">
        <v>63</v>
      </c>
      <c r="C36" s="14" t="s">
        <v>62</v>
      </c>
      <c r="D36" s="9" t="s">
        <v>37</v>
      </c>
      <c r="E36" s="13">
        <v>1283</v>
      </c>
      <c r="F36" s="10">
        <v>247.93700000000001</v>
      </c>
      <c r="G36" s="10">
        <v>249.22</v>
      </c>
      <c r="H36" s="13">
        <v>2566</v>
      </c>
      <c r="I36" s="10" t="s">
        <v>7</v>
      </c>
      <c r="J36" s="61"/>
      <c r="K36" s="10"/>
      <c r="L36" s="61"/>
      <c r="M36" s="28" t="s">
        <v>81</v>
      </c>
      <c r="N36" s="28" t="s">
        <v>81</v>
      </c>
      <c r="O36" s="28" t="s">
        <v>82</v>
      </c>
      <c r="P36" s="28" t="s">
        <v>80</v>
      </c>
      <c r="Q36" s="28" t="s">
        <v>78</v>
      </c>
      <c r="R36" s="28" t="s">
        <v>83</v>
      </c>
      <c r="S36" s="28" t="s">
        <v>81</v>
      </c>
    </row>
    <row r="37" spans="1:19" x14ac:dyDescent="0.25">
      <c r="A37" s="1">
        <v>47</v>
      </c>
      <c r="B37" s="14" t="s">
        <v>63</v>
      </c>
      <c r="C37" s="14" t="s">
        <v>62</v>
      </c>
      <c r="D37" s="42" t="s">
        <v>38</v>
      </c>
      <c r="E37" s="33">
        <v>769</v>
      </c>
      <c r="F37" s="43">
        <v>249.84100000000001</v>
      </c>
      <c r="G37" s="43">
        <v>250.61</v>
      </c>
      <c r="H37" s="33">
        <v>1538</v>
      </c>
      <c r="I37" s="43"/>
      <c r="J37" s="61"/>
      <c r="K37" s="43" t="s">
        <v>7</v>
      </c>
      <c r="L37" s="61"/>
      <c r="M37" s="28" t="s">
        <v>74</v>
      </c>
      <c r="N37" s="28" t="s">
        <v>74</v>
      </c>
      <c r="O37" s="39"/>
      <c r="P37" s="28" t="s">
        <v>80</v>
      </c>
      <c r="Q37" s="28" t="s">
        <v>78</v>
      </c>
      <c r="R37" s="28"/>
      <c r="S37" s="28" t="s">
        <v>85</v>
      </c>
    </row>
    <row r="38" spans="1:19" x14ac:dyDescent="0.25">
      <c r="A38" s="11">
        <v>48</v>
      </c>
      <c r="B38" s="14" t="s">
        <v>63</v>
      </c>
      <c r="C38" s="14" t="s">
        <v>62</v>
      </c>
      <c r="D38" s="9" t="s">
        <v>39</v>
      </c>
      <c r="E38" s="13">
        <v>10776</v>
      </c>
      <c r="F38" s="10">
        <v>251.327</v>
      </c>
      <c r="G38" s="10">
        <v>262.10300000000001</v>
      </c>
      <c r="H38" s="13">
        <v>21552</v>
      </c>
      <c r="I38" s="10"/>
      <c r="J38" s="61"/>
      <c r="K38" s="10" t="s">
        <v>7</v>
      </c>
      <c r="L38" s="61"/>
      <c r="M38" s="28" t="s">
        <v>74</v>
      </c>
      <c r="N38" s="28" t="s">
        <v>84</v>
      </c>
      <c r="O38" s="28" t="s">
        <v>76</v>
      </c>
      <c r="P38" s="28" t="s">
        <v>80</v>
      </c>
      <c r="Q38" s="28" t="s">
        <v>78</v>
      </c>
      <c r="R38" s="22" t="s">
        <v>79</v>
      </c>
      <c r="S38" s="22" t="s">
        <v>86</v>
      </c>
    </row>
    <row r="39" spans="1:19" x14ac:dyDescent="0.25">
      <c r="A39" s="1">
        <v>49</v>
      </c>
      <c r="B39" s="14" t="s">
        <v>63</v>
      </c>
      <c r="C39" s="14" t="s">
        <v>62</v>
      </c>
      <c r="D39" s="2" t="s">
        <v>40</v>
      </c>
      <c r="E39" s="12">
        <v>2100</v>
      </c>
      <c r="F39" s="3">
        <v>262.8</v>
      </c>
      <c r="G39" s="3">
        <v>264.89999999999998</v>
      </c>
      <c r="H39" s="12">
        <v>4200</v>
      </c>
      <c r="I39" s="3" t="s">
        <v>7</v>
      </c>
      <c r="J39" s="61"/>
      <c r="K39" s="3"/>
      <c r="L39" s="61"/>
      <c r="M39" s="28" t="s">
        <v>74</v>
      </c>
      <c r="N39" s="28" t="s">
        <v>84</v>
      </c>
      <c r="O39" s="28" t="s">
        <v>76</v>
      </c>
      <c r="P39" s="28" t="s">
        <v>80</v>
      </c>
      <c r="Q39" s="28" t="s">
        <v>78</v>
      </c>
      <c r="R39" s="22" t="s">
        <v>79</v>
      </c>
      <c r="S39" s="22" t="s">
        <v>86</v>
      </c>
    </row>
    <row r="40" spans="1:19" s="44" customFormat="1" x14ac:dyDescent="0.25">
      <c r="A40" s="23">
        <v>50</v>
      </c>
      <c r="B40" s="31" t="s">
        <v>65</v>
      </c>
      <c r="C40" s="31" t="s">
        <v>64</v>
      </c>
      <c r="D40" s="24" t="s">
        <v>41</v>
      </c>
      <c r="E40" s="30">
        <v>2353</v>
      </c>
      <c r="F40" s="25">
        <v>268.09199999999998</v>
      </c>
      <c r="G40" s="25">
        <v>270.44499999999999</v>
      </c>
      <c r="H40" s="30">
        <v>4706</v>
      </c>
      <c r="I40" s="25" t="s">
        <v>7</v>
      </c>
      <c r="J40" s="61"/>
      <c r="K40" s="26"/>
      <c r="L40" s="61"/>
      <c r="M40" s="32" t="s">
        <v>74</v>
      </c>
      <c r="N40" s="32" t="s">
        <v>84</v>
      </c>
      <c r="O40" s="32">
        <v>10</v>
      </c>
      <c r="P40" s="32" t="s">
        <v>88</v>
      </c>
      <c r="Q40" s="32" t="s">
        <v>89</v>
      </c>
      <c r="R40" s="32" t="s">
        <v>90</v>
      </c>
      <c r="S40" s="32" t="s">
        <v>86</v>
      </c>
    </row>
    <row r="41" spans="1:19" x14ac:dyDescent="0.25">
      <c r="A41" s="1">
        <v>51</v>
      </c>
      <c r="B41" s="14" t="s">
        <v>65</v>
      </c>
      <c r="C41" s="14" t="s">
        <v>64</v>
      </c>
      <c r="D41" s="2" t="s">
        <v>42</v>
      </c>
      <c r="E41" s="12">
        <v>255</v>
      </c>
      <c r="F41" s="3">
        <v>270.55599999999998</v>
      </c>
      <c r="G41" s="3">
        <v>270.81099999999998</v>
      </c>
      <c r="H41" s="12">
        <v>510</v>
      </c>
      <c r="I41" s="3"/>
      <c r="J41" s="61"/>
      <c r="K41" s="4" t="s">
        <v>7</v>
      </c>
      <c r="L41" s="61"/>
      <c r="M41" s="27" t="s">
        <v>74</v>
      </c>
      <c r="N41" s="27" t="s">
        <v>74</v>
      </c>
      <c r="O41" s="27"/>
      <c r="P41" s="27" t="s">
        <v>88</v>
      </c>
      <c r="Q41" s="27" t="s">
        <v>89</v>
      </c>
      <c r="R41" s="27" t="s">
        <v>91</v>
      </c>
      <c r="S41" s="28" t="s">
        <v>85</v>
      </c>
    </row>
    <row r="42" spans="1:19" x14ac:dyDescent="0.25">
      <c r="A42" s="1">
        <v>52</v>
      </c>
      <c r="B42" s="14" t="s">
        <v>65</v>
      </c>
      <c r="C42" s="14" t="s">
        <v>64</v>
      </c>
      <c r="D42" s="2" t="s">
        <v>43</v>
      </c>
      <c r="E42" s="12">
        <v>823</v>
      </c>
      <c r="F42" s="3">
        <v>272.30099999999999</v>
      </c>
      <c r="G42" s="3">
        <v>273.12400000000002</v>
      </c>
      <c r="H42" s="12">
        <v>1646</v>
      </c>
      <c r="I42" s="3"/>
      <c r="J42" s="61"/>
      <c r="K42" s="4" t="s">
        <v>7</v>
      </c>
      <c r="L42" s="61"/>
      <c r="M42" s="27" t="s">
        <v>87</v>
      </c>
      <c r="N42" s="27" t="s">
        <v>74</v>
      </c>
      <c r="O42" s="27"/>
      <c r="P42" s="27" t="s">
        <v>88</v>
      </c>
      <c r="Q42" s="27" t="s">
        <v>89</v>
      </c>
      <c r="R42" s="27"/>
      <c r="S42" s="28" t="s">
        <v>85</v>
      </c>
    </row>
    <row r="43" spans="1:19" x14ac:dyDescent="0.25">
      <c r="A43" s="1">
        <v>53</v>
      </c>
      <c r="B43" s="14" t="s">
        <v>65</v>
      </c>
      <c r="C43" s="14" t="s">
        <v>64</v>
      </c>
      <c r="D43" s="2" t="s">
        <v>44</v>
      </c>
      <c r="E43" s="12">
        <v>730</v>
      </c>
      <c r="F43" s="3">
        <v>281.75400000000002</v>
      </c>
      <c r="G43" s="3">
        <v>282.48399999999998</v>
      </c>
      <c r="H43" s="12">
        <v>1460</v>
      </c>
      <c r="I43" s="3" t="s">
        <v>7</v>
      </c>
      <c r="J43" s="61"/>
      <c r="K43" s="4"/>
      <c r="L43" s="61"/>
      <c r="M43" s="27" t="s">
        <v>74</v>
      </c>
      <c r="N43" s="27" t="s">
        <v>74</v>
      </c>
      <c r="O43" s="27"/>
      <c r="P43" s="27" t="s">
        <v>88</v>
      </c>
      <c r="Q43" s="27" t="s">
        <v>89</v>
      </c>
      <c r="R43" s="27" t="s">
        <v>92</v>
      </c>
      <c r="S43" s="28" t="s">
        <v>85</v>
      </c>
    </row>
    <row r="44" spans="1:19" x14ac:dyDescent="0.25">
      <c r="A44" s="1">
        <v>54</v>
      </c>
      <c r="B44" s="14" t="s">
        <v>65</v>
      </c>
      <c r="C44" s="14" t="s">
        <v>64</v>
      </c>
      <c r="D44" s="2" t="s">
        <v>45</v>
      </c>
      <c r="E44" s="12">
        <v>2195</v>
      </c>
      <c r="F44" s="3">
        <v>285.54500000000002</v>
      </c>
      <c r="G44" s="3">
        <v>287.74</v>
      </c>
      <c r="H44" s="12">
        <v>4390</v>
      </c>
      <c r="I44" s="3"/>
      <c r="J44" s="61"/>
      <c r="K44" s="4" t="s">
        <v>7</v>
      </c>
      <c r="L44" s="61"/>
      <c r="M44" s="27" t="s">
        <v>74</v>
      </c>
      <c r="N44" s="27" t="s">
        <v>74</v>
      </c>
      <c r="O44" s="27"/>
      <c r="P44" s="27" t="s">
        <v>88</v>
      </c>
      <c r="Q44" s="27" t="s">
        <v>89</v>
      </c>
      <c r="R44" s="27" t="s">
        <v>93</v>
      </c>
      <c r="S44" s="28" t="s">
        <v>85</v>
      </c>
    </row>
    <row r="45" spans="1:19" x14ac:dyDescent="0.25">
      <c r="A45" s="1">
        <v>55</v>
      </c>
      <c r="B45" s="14" t="s">
        <v>65</v>
      </c>
      <c r="C45" s="14" t="s">
        <v>64</v>
      </c>
      <c r="D45" s="2" t="s">
        <v>46</v>
      </c>
      <c r="E45" s="12">
        <v>1141</v>
      </c>
      <c r="F45" s="3">
        <v>289.42200000000003</v>
      </c>
      <c r="G45" s="3">
        <v>290.56299999999999</v>
      </c>
      <c r="H45" s="12">
        <v>2282</v>
      </c>
      <c r="I45" s="3" t="s">
        <v>7</v>
      </c>
      <c r="J45" s="61"/>
      <c r="K45" s="4"/>
      <c r="L45" s="61"/>
      <c r="M45" s="27" t="s">
        <v>74</v>
      </c>
      <c r="N45" s="27" t="s">
        <v>84</v>
      </c>
      <c r="O45" s="27"/>
      <c r="P45" s="27" t="s">
        <v>88</v>
      </c>
      <c r="Q45" s="27" t="s">
        <v>89</v>
      </c>
      <c r="R45" s="27" t="s">
        <v>94</v>
      </c>
      <c r="S45" s="28" t="s">
        <v>86</v>
      </c>
    </row>
    <row r="46" spans="1:19" x14ac:dyDescent="0.25">
      <c r="A46" s="1">
        <v>56</v>
      </c>
      <c r="B46" s="14" t="s">
        <v>65</v>
      </c>
      <c r="C46" s="14" t="s">
        <v>64</v>
      </c>
      <c r="D46" s="2" t="s">
        <v>47</v>
      </c>
      <c r="E46" s="12">
        <v>5528</v>
      </c>
      <c r="F46" s="3">
        <v>291.86200000000002</v>
      </c>
      <c r="G46" s="3">
        <v>297.39</v>
      </c>
      <c r="H46" s="12">
        <v>11056</v>
      </c>
      <c r="I46" s="3"/>
      <c r="J46" s="61"/>
      <c r="K46" s="4" t="s">
        <v>7</v>
      </c>
      <c r="L46" s="61"/>
      <c r="M46" s="27" t="s">
        <v>74</v>
      </c>
      <c r="N46" s="27" t="s">
        <v>74</v>
      </c>
      <c r="O46" s="27"/>
      <c r="P46" s="27" t="s">
        <v>88</v>
      </c>
      <c r="Q46" s="27" t="s">
        <v>89</v>
      </c>
      <c r="R46" s="27" t="s">
        <v>95</v>
      </c>
      <c r="S46" s="28" t="s">
        <v>85</v>
      </c>
    </row>
    <row r="47" spans="1:19" x14ac:dyDescent="0.25">
      <c r="A47" s="1">
        <v>57</v>
      </c>
      <c r="B47" s="14" t="s">
        <v>65</v>
      </c>
      <c r="C47" s="14" t="s">
        <v>64</v>
      </c>
      <c r="D47" s="2" t="s">
        <v>48</v>
      </c>
      <c r="E47" s="12">
        <v>400</v>
      </c>
      <c r="F47" s="3">
        <v>308.04599999999999</v>
      </c>
      <c r="G47" s="3">
        <v>308.44600000000003</v>
      </c>
      <c r="H47" s="12">
        <v>800</v>
      </c>
      <c r="I47" s="3" t="s">
        <v>7</v>
      </c>
      <c r="J47" s="61"/>
      <c r="K47" s="4"/>
      <c r="L47" s="61"/>
      <c r="M47" s="27" t="s">
        <v>84</v>
      </c>
      <c r="N47" s="27" t="s">
        <v>84</v>
      </c>
      <c r="O47" s="27">
        <v>25</v>
      </c>
      <c r="P47" s="27" t="s">
        <v>96</v>
      </c>
      <c r="Q47" s="27" t="s">
        <v>89</v>
      </c>
      <c r="R47" s="27" t="s">
        <v>97</v>
      </c>
      <c r="S47" s="28" t="s">
        <v>81</v>
      </c>
    </row>
    <row r="48" spans="1:19" x14ac:dyDescent="0.25">
      <c r="A48" s="1">
        <v>58</v>
      </c>
      <c r="B48" s="14" t="s">
        <v>65</v>
      </c>
      <c r="C48" s="14" t="s">
        <v>64</v>
      </c>
      <c r="D48" s="2" t="s">
        <v>49</v>
      </c>
      <c r="E48" s="12">
        <v>872</v>
      </c>
      <c r="F48" s="3">
        <v>308.75900000000001</v>
      </c>
      <c r="G48" s="3">
        <v>309.63099999999997</v>
      </c>
      <c r="H48" s="12">
        <v>1744</v>
      </c>
      <c r="I48" s="3" t="s">
        <v>7</v>
      </c>
      <c r="J48" s="61"/>
      <c r="K48" s="4"/>
      <c r="L48" s="61"/>
      <c r="M48" s="27" t="s">
        <v>84</v>
      </c>
      <c r="N48" s="27" t="s">
        <v>84</v>
      </c>
      <c r="O48" s="27">
        <v>25</v>
      </c>
      <c r="P48" s="27" t="s">
        <v>96</v>
      </c>
      <c r="Q48" s="27" t="s">
        <v>89</v>
      </c>
      <c r="R48" s="27" t="s">
        <v>97</v>
      </c>
      <c r="S48" s="28" t="s">
        <v>81</v>
      </c>
    </row>
    <row r="49" spans="1:19" x14ac:dyDescent="0.25">
      <c r="A49" s="1">
        <v>59</v>
      </c>
      <c r="B49" s="14" t="s">
        <v>65</v>
      </c>
      <c r="C49" s="14" t="s">
        <v>64</v>
      </c>
      <c r="D49" s="2" t="s">
        <v>50</v>
      </c>
      <c r="E49" s="12">
        <v>2235</v>
      </c>
      <c r="F49" s="3">
        <v>314.7</v>
      </c>
      <c r="G49" s="3">
        <v>316.935</v>
      </c>
      <c r="H49" s="12">
        <v>4470</v>
      </c>
      <c r="I49" s="3"/>
      <c r="J49" s="61"/>
      <c r="K49" s="4" t="s">
        <v>7</v>
      </c>
      <c r="L49" s="61"/>
      <c r="M49" s="27" t="s">
        <v>74</v>
      </c>
      <c r="N49" s="27" t="s">
        <v>74</v>
      </c>
      <c r="O49" s="27"/>
      <c r="P49" s="27" t="s">
        <v>96</v>
      </c>
      <c r="Q49" s="27" t="s">
        <v>89</v>
      </c>
      <c r="R49" s="27" t="s">
        <v>98</v>
      </c>
      <c r="S49" s="28" t="s">
        <v>85</v>
      </c>
    </row>
    <row r="50" spans="1:19" x14ac:dyDescent="0.25">
      <c r="A50" s="1">
        <v>60</v>
      </c>
      <c r="B50" s="14" t="s">
        <v>65</v>
      </c>
      <c r="C50" s="14" t="s">
        <v>64</v>
      </c>
      <c r="D50" s="2" t="s">
        <v>51</v>
      </c>
      <c r="E50" s="12">
        <v>1869</v>
      </c>
      <c r="F50" s="3">
        <v>317.065</v>
      </c>
      <c r="G50" s="3">
        <v>318.93400000000003</v>
      </c>
      <c r="H50" s="12">
        <v>3738</v>
      </c>
      <c r="I50" s="3"/>
      <c r="J50" s="61"/>
      <c r="K50" s="4" t="s">
        <v>7</v>
      </c>
      <c r="L50" s="61"/>
      <c r="M50" s="28" t="s">
        <v>74</v>
      </c>
      <c r="N50" s="28" t="s">
        <v>74</v>
      </c>
      <c r="O50" s="28"/>
      <c r="P50" s="28" t="s">
        <v>96</v>
      </c>
      <c r="Q50" s="28" t="s">
        <v>89</v>
      </c>
      <c r="R50" s="28" t="s">
        <v>98</v>
      </c>
      <c r="S50" s="28" t="s">
        <v>85</v>
      </c>
    </row>
    <row r="51" spans="1:19" x14ac:dyDescent="0.25">
      <c r="A51" s="1">
        <v>61</v>
      </c>
      <c r="B51" s="14" t="s">
        <v>65</v>
      </c>
      <c r="C51" s="14" t="s">
        <v>64</v>
      </c>
      <c r="D51" s="2" t="s">
        <v>52</v>
      </c>
      <c r="E51" s="12">
        <v>1945</v>
      </c>
      <c r="F51" s="3">
        <v>319.10000000000002</v>
      </c>
      <c r="G51" s="3">
        <v>321.04500000000002</v>
      </c>
      <c r="H51" s="12">
        <v>3890</v>
      </c>
      <c r="I51" s="3"/>
      <c r="J51" s="61"/>
      <c r="K51" s="4" t="s">
        <v>7</v>
      </c>
      <c r="L51" s="61"/>
      <c r="M51" s="28" t="s">
        <v>74</v>
      </c>
      <c r="N51" s="28" t="s">
        <v>74</v>
      </c>
      <c r="O51" s="28"/>
      <c r="P51" s="28" t="s">
        <v>96</v>
      </c>
      <c r="Q51" s="28" t="s">
        <v>89</v>
      </c>
      <c r="R51" s="28" t="s">
        <v>99</v>
      </c>
      <c r="S51" s="28" t="s">
        <v>85</v>
      </c>
    </row>
    <row r="52" spans="1:19" x14ac:dyDescent="0.25">
      <c r="A52" s="1">
        <v>62</v>
      </c>
      <c r="B52" s="14" t="s">
        <v>65</v>
      </c>
      <c r="C52" s="14" t="s">
        <v>64</v>
      </c>
      <c r="D52" s="2" t="s">
        <v>53</v>
      </c>
      <c r="E52" s="12">
        <v>2164</v>
      </c>
      <c r="F52" s="3">
        <v>322.625</v>
      </c>
      <c r="G52" s="3">
        <v>324.78899999999999</v>
      </c>
      <c r="H52" s="12">
        <v>4328</v>
      </c>
      <c r="I52" s="3"/>
      <c r="J52" s="61"/>
      <c r="K52" s="4" t="s">
        <v>7</v>
      </c>
      <c r="L52" s="61"/>
      <c r="M52" s="28" t="s">
        <v>74</v>
      </c>
      <c r="N52" s="28" t="s">
        <v>74</v>
      </c>
      <c r="O52" s="28"/>
      <c r="P52" s="28" t="s">
        <v>96</v>
      </c>
      <c r="Q52" s="28" t="s">
        <v>89</v>
      </c>
      <c r="R52" s="28" t="s">
        <v>100</v>
      </c>
      <c r="S52" s="28" t="s">
        <v>85</v>
      </c>
    </row>
    <row r="53" spans="1:19" ht="15.75" thickBot="1" x14ac:dyDescent="0.3">
      <c r="A53" s="5">
        <v>63</v>
      </c>
      <c r="B53" s="18" t="s">
        <v>65</v>
      </c>
      <c r="C53" s="19" t="s">
        <v>64</v>
      </c>
      <c r="D53" s="6" t="s">
        <v>54</v>
      </c>
      <c r="E53" s="34">
        <v>579</v>
      </c>
      <c r="F53" s="7">
        <v>325.04199999999997</v>
      </c>
      <c r="G53" s="7">
        <v>325.62099999999998</v>
      </c>
      <c r="H53" s="34">
        <v>1158</v>
      </c>
      <c r="I53" s="7" t="s">
        <v>7</v>
      </c>
      <c r="J53" s="62"/>
      <c r="K53" s="8"/>
      <c r="L53" s="62"/>
      <c r="M53" s="29" t="s">
        <v>74</v>
      </c>
      <c r="N53" s="29" t="s">
        <v>84</v>
      </c>
      <c r="O53" s="29">
        <v>10</v>
      </c>
      <c r="P53" s="29" t="s">
        <v>96</v>
      </c>
      <c r="Q53" s="29" t="s">
        <v>89</v>
      </c>
      <c r="R53" s="29" t="s">
        <v>101</v>
      </c>
      <c r="S53" s="29" t="s">
        <v>86</v>
      </c>
    </row>
  </sheetData>
  <mergeCells count="5">
    <mergeCell ref="J34:J53"/>
    <mergeCell ref="L34:L53"/>
    <mergeCell ref="I1:L1"/>
    <mergeCell ref="J5:J31"/>
    <mergeCell ref="L5:L31"/>
  </mergeCells>
  <pageMargins left="0.7" right="0.7" top="0.78740157499999996" bottom="0.78740157499999996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Abfrage Alv_Fb</vt:lpstr>
    </vt:vector>
  </TitlesOfParts>
  <Company>Deutsche Bahn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Tesch, Hannes</dc:creator>
  <cp:lastModifiedBy>Monica</cp:lastModifiedBy>
  <cp:lastPrinted>2018-03-26T12:22:46Z</cp:lastPrinted>
  <dcterms:created xsi:type="dcterms:W3CDTF">2018-03-20T16:40:53Z</dcterms:created>
  <dcterms:modified xsi:type="dcterms:W3CDTF">2018-07-18T14:55:51Z</dcterms:modified>
</cp:coreProperties>
</file>